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tpedrinelli\Desktop\"/>
    </mc:Choice>
  </mc:AlternateContent>
  <xr:revisionPtr revIDLastSave="0" documentId="13_ncr:1_{E1E28111-45FB-48C8-A288-61251234507A}" xr6:coauthVersionLast="36" xr6:coauthVersionMax="36" xr10:uidLastSave="{00000000-0000-0000-0000-000000000000}"/>
  <bookViews>
    <workbookView xWindow="0" yWindow="0" windowWidth="24000" windowHeight="12825" xr2:uid="{00000000-000D-0000-FFFF-FFFF00000000}"/>
  </bookViews>
  <sheets>
    <sheet name="Foglio1 (2)" sheetId="2" r:id="rId1"/>
    <sheet name="Foglio1" sheetId="1" r:id="rId2"/>
  </sheets>
  <definedNames>
    <definedName name="_xlnm.Print_Area" localSheetId="1">Foglio1!$A$1:$I$23</definedName>
    <definedName name="_xlnm.Print_Area" localSheetId="0">'Foglio1 (2)'!$A$1:$I$33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H6" i="2" l="1"/>
  <c r="D14" i="2"/>
  <c r="F14" i="2" s="1"/>
  <c r="H14" i="2" s="1"/>
  <c r="D13" i="2"/>
  <c r="F13" i="2" s="1"/>
  <c r="D15" i="2" l="1"/>
  <c r="H13" i="2"/>
  <c r="I13" i="2" s="1"/>
  <c r="G18" i="2" s="1"/>
  <c r="F15" i="2"/>
  <c r="E11" i="1"/>
  <c r="D10" i="1"/>
  <c r="F10" i="1" s="1"/>
  <c r="H10" i="1" s="1"/>
  <c r="D9" i="1"/>
  <c r="D11" i="1" s="1"/>
  <c r="H2" i="1"/>
  <c r="F9" i="1" l="1"/>
  <c r="H9" i="1" l="1"/>
  <c r="I9" i="1" s="1"/>
  <c r="G14" i="1" s="1"/>
  <c r="F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Giannoccari</author>
  </authors>
  <commentList>
    <comment ref="G2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TIMBRO DELLA SOCIETA' E FIRMA
</t>
        </r>
      </text>
    </comment>
  </commentList>
</comments>
</file>

<file path=xl/sharedStrings.xml><?xml version="1.0" encoding="utf-8"?>
<sst xmlns="http://schemas.openxmlformats.org/spreadsheetml/2006/main" count="58" uniqueCount="38">
  <si>
    <t xml:space="preserve">IMPORTO BASE D'ASTA </t>
  </si>
  <si>
    <t>IMPORTO POSTA A BASE D'ASTA - PERIODO INIZIALE</t>
  </si>
  <si>
    <t>PROCEDURA GARA MELEGNANO</t>
  </si>
  <si>
    <t>A</t>
  </si>
  <si>
    <t>OFFERTA VALORI PUNTO (Euro) (1) (2)</t>
  </si>
  <si>
    <t>IMPORTO GLOBALE OFFERTO IN RIBASSO……</t>
  </si>
  <si>
    <t>IMPORTI CORRISPONDENTI AI VALORI PUNTO OFFERTI (Euro)</t>
  </si>
  <si>
    <t>OPZIONE</t>
  </si>
  <si>
    <t>TOTALE</t>
  </si>
  <si>
    <t>PERIODO INIZIALE</t>
  </si>
  <si>
    <t>AI FINI DELLA GARA (Punti)</t>
  </si>
  <si>
    <t>PUNTI TOTALI PROGETTO AFFIDATO</t>
  </si>
  <si>
    <t>TIPOLOGIA LAVORO</t>
  </si>
  <si>
    <t>DESCRIZIONE</t>
  </si>
  <si>
    <t>VOCE</t>
  </si>
  <si>
    <t>B</t>
  </si>
  <si>
    <t>RETE</t>
  </si>
  <si>
    <t>ALLACCIAMENTI</t>
  </si>
  <si>
    <t>VOLUME TOTALE DELL'ORDINE ESPRESSO IN PUNTI/IMPORTO CORRIPSONDENTE ALL'OFFERTA ECONOMICA FORMULATA</t>
  </si>
  <si>
    <t xml:space="preserve">VALORE PUNTO MEDIO PONDERATO CORRISPONDENTE AI VALORI PUNTO OFFERTI (EURO/PUNTO) </t>
  </si>
  <si>
    <t xml:space="preserve">      2) Il numero dei punti è da intendersi puramente indicativo ed è valido ai soli fini del calcolo dell'importo di aggiudicazione</t>
  </si>
  <si>
    <t xml:space="preserve">      3) Il concorrente dovrà riportare sulla piattaforma telematica l'importo risultante dalla colonna A, quale importo globale offerto</t>
  </si>
  <si>
    <t>DATA</t>
  </si>
  <si>
    <t>IL CONCORRENTE</t>
  </si>
  <si>
    <r>
      <rPr>
        <b/>
        <sz val="9"/>
        <color theme="1"/>
        <rFont val="Tahoma"/>
        <family val="2"/>
      </rPr>
      <t>NB</t>
    </r>
    <r>
      <rPr>
        <sz val="9"/>
        <color theme="1"/>
        <rFont val="Tahoma"/>
        <family val="2"/>
      </rPr>
      <t xml:space="preserve"> 1) Prima di procedere con la stampa dell'offerta devono essere compilate solo le celle di colore celeste nella colonna "OFFERTA VALORI PUNTO"</t>
    </r>
  </si>
  <si>
    <t>IMPORTO POSTA A BASE D'ASTA - OPZIONE</t>
  </si>
  <si>
    <t>IMPORTO ONERI DI SICUREZZA NON SOGGETTI A RIBASSO</t>
  </si>
  <si>
    <t>IMPORTO GLOBALE OFFERTO IN RIBASSO AI FINI DELLA PRESENTAZIONE DELL'OFFERTA (Euro)</t>
  </si>
  <si>
    <t>(Timbro della Società e firma)</t>
  </si>
  <si>
    <t>PROCEDURA NEGOZIATA SENZA BANDO CIG……..</t>
  </si>
  <si>
    <t xml:space="preserve">IMPORTO A BASE D'ASTA </t>
  </si>
  <si>
    <t>IMPORTO POSTO A BASE D'ASTA - PERIODO INIZIALE</t>
  </si>
  <si>
    <t xml:space="preserve">      3) Il concorrente dovrà compilare in formato digitale, stampare, timbrare e firmare il presente documento "Allegato F" e inserirlo nella busta economica dell'offerta.</t>
  </si>
  <si>
    <t xml:space="preserve">CONCORRENTE: </t>
  </si>
  <si>
    <r>
      <rPr>
        <b/>
        <sz val="9"/>
        <color theme="1"/>
        <rFont val="Tahoma"/>
        <family val="2"/>
      </rPr>
      <t>NB</t>
    </r>
    <r>
      <rPr>
        <sz val="9"/>
        <color theme="1"/>
        <rFont val="Tahoma"/>
        <family val="2"/>
      </rPr>
      <t xml:space="preserve"> 1) Prima di procedere con la stampa dell'offerta devono essere compilate solo le celle di colore AZZURRO, nella sezione "concorrente" e nella sezione "OFFERTA VALORI PUNTO"</t>
    </r>
  </si>
  <si>
    <t>Ragione Sociale, indirizzo, pec, tel. E fax. P.IVA e C.F.</t>
  </si>
  <si>
    <t>VOLUME TOTALE DELL'ORDINE ESPRESSO IN PUNTI/IMPORTO CORRISPONDENTE ALL'OFFERTA ECONOMICA FORMULATA</t>
  </si>
  <si>
    <t>Modello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</si>
</sst>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164" fontId="4" fillId="5" borderId="1" xfId="0" applyNumberFormat="1" applyFont="1" applyFill="1" applyBorder="1"/>
    <xf numFmtId="0" fontId="3" fillId="3" borderId="0" xfId="0" applyFont="1" applyFill="1"/>
    <xf numFmtId="164" fontId="3" fillId="5" borderId="1" xfId="0" applyNumberFormat="1" applyFont="1" applyFill="1" applyBorder="1"/>
    <xf numFmtId="164" fontId="3" fillId="0" borderId="6" xfId="0" applyNumberFormat="1" applyFont="1" applyBorder="1"/>
    <xf numFmtId="0" fontId="3" fillId="3" borderId="0" xfId="0" applyFont="1" applyFill="1" applyBorder="1"/>
    <xf numFmtId="0" fontId="4" fillId="0" borderId="7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43" fontId="3" fillId="0" borderId="1" xfId="1" applyFont="1" applyBorder="1"/>
    <xf numFmtId="0" fontId="3" fillId="5" borderId="6" xfId="0" applyFont="1" applyFill="1" applyBorder="1" applyAlignment="1">
      <alignment horizontal="center"/>
    </xf>
    <xf numFmtId="43" fontId="3" fillId="0" borderId="6" xfId="1" applyFont="1" applyBorder="1"/>
    <xf numFmtId="0" fontId="4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3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3" fontId="3" fillId="0" borderId="6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164" fontId="4" fillId="0" borderId="1" xfId="0" applyNumberFormat="1" applyFont="1" applyFill="1" applyBorder="1"/>
    <xf numFmtId="0" fontId="5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9" fillId="0" borderId="0" xfId="0" applyFont="1" applyBorder="1" applyAlignment="1">
      <alignment horizont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6" borderId="12" xfId="0" applyFont="1" applyFill="1" applyBorder="1" applyAlignment="1" applyProtection="1">
      <alignment horizontal="left" vertical="center" wrapText="1"/>
      <protection locked="0"/>
    </xf>
    <xf numFmtId="0" fontId="10" fillId="6" borderId="13" xfId="0" applyFont="1" applyFill="1" applyBorder="1" applyAlignment="1" applyProtection="1">
      <alignment horizontal="left" vertical="center" wrapText="1"/>
      <protection locked="0"/>
    </xf>
    <xf numFmtId="0" fontId="10" fillId="6" borderId="14" xfId="0" applyFont="1" applyFill="1" applyBorder="1" applyAlignment="1" applyProtection="1">
      <protection locked="0"/>
    </xf>
    <xf numFmtId="0" fontId="10" fillId="6" borderId="15" xfId="0" applyFont="1" applyFill="1" applyBorder="1" applyAlignment="1" applyProtection="1">
      <alignment horizontal="left" vertical="center" wrapText="1"/>
      <protection locked="0"/>
    </xf>
    <xf numFmtId="0" fontId="10" fillId="6" borderId="16" xfId="0" applyFont="1" applyFill="1" applyBorder="1" applyAlignment="1" applyProtection="1">
      <alignment horizontal="left" vertical="center" wrapText="1"/>
      <protection locked="0"/>
    </xf>
    <xf numFmtId="0" fontId="10" fillId="6" borderId="17" xfId="0" applyFont="1" applyFill="1" applyBorder="1" applyAlignment="1" applyProtection="1">
      <protection locked="0"/>
    </xf>
    <xf numFmtId="0" fontId="3" fillId="0" borderId="6" xfId="0" applyFont="1" applyBorder="1" applyAlignment="1">
      <alignment horizontal="left"/>
    </xf>
    <xf numFmtId="43" fontId="3" fillId="2" borderId="1" xfId="1" applyFont="1" applyFill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692727</xdr:colOff>
      <xdr:row>3</xdr:row>
      <xdr:rowOff>129886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835727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="110" zoomScaleNormal="110" workbookViewId="0">
      <selection activeCell="D2" sqref="D2:H3"/>
    </sheetView>
  </sheetViews>
  <sheetFormatPr defaultRowHeight="15" x14ac:dyDescent="0.25"/>
  <cols>
    <col min="1" max="1" width="17.140625" customWidth="1"/>
    <col min="2" max="2" width="14.5703125" bestFit="1" customWidth="1"/>
    <col min="3" max="3" width="29.7109375" customWidth="1"/>
    <col min="4" max="4" width="9.28515625" customWidth="1"/>
    <col min="7" max="7" width="16.85546875" customWidth="1"/>
    <col min="8" max="8" width="23.140625" customWidth="1"/>
    <col min="9" max="9" width="30.7109375" customWidth="1"/>
  </cols>
  <sheetData>
    <row r="1" spans="1:9" ht="15.75" thickBot="1" x14ac:dyDescent="0.3">
      <c r="A1" s="61"/>
      <c r="B1" s="62"/>
    </row>
    <row r="2" spans="1:9" ht="18.75" x14ac:dyDescent="0.3">
      <c r="A2" s="63"/>
      <c r="B2" s="64"/>
      <c r="C2" s="73" t="s">
        <v>33</v>
      </c>
      <c r="D2" s="75" t="s">
        <v>35</v>
      </c>
      <c r="E2" s="76"/>
      <c r="F2" s="76"/>
      <c r="G2" s="76"/>
      <c r="H2" s="77"/>
      <c r="I2" s="36" t="s">
        <v>37</v>
      </c>
    </row>
    <row r="3" spans="1:9" ht="15.75" thickBot="1" x14ac:dyDescent="0.3">
      <c r="A3" s="63"/>
      <c r="B3" s="64"/>
      <c r="C3" s="74"/>
      <c r="D3" s="78"/>
      <c r="E3" s="79"/>
      <c r="F3" s="79"/>
      <c r="G3" s="79"/>
      <c r="H3" s="80"/>
      <c r="I3" s="33"/>
    </row>
    <row r="4" spans="1:9" ht="15.75" thickBot="1" x14ac:dyDescent="0.3">
      <c r="A4" s="65"/>
      <c r="B4" s="66"/>
      <c r="C4" s="34"/>
      <c r="D4" s="35"/>
      <c r="E4" s="35"/>
      <c r="F4" s="35"/>
      <c r="G4" s="35"/>
    </row>
    <row r="5" spans="1:9" ht="20.45" customHeight="1" x14ac:dyDescent="0.25">
      <c r="A5" s="67" t="s">
        <v>30</v>
      </c>
      <c r="B5" s="67"/>
      <c r="C5" s="68"/>
      <c r="D5" s="68"/>
      <c r="E5" s="68"/>
      <c r="F5" s="68"/>
      <c r="G5" s="68"/>
      <c r="H5" s="32">
        <v>280000</v>
      </c>
      <c r="I5" s="2"/>
    </row>
    <row r="6" spans="1:9" ht="19.899999999999999" customHeight="1" x14ac:dyDescent="0.25">
      <c r="A6" s="69" t="s">
        <v>31</v>
      </c>
      <c r="B6" s="69"/>
      <c r="C6" s="69"/>
      <c r="D6" s="69"/>
      <c r="E6" s="69"/>
      <c r="F6" s="69"/>
      <c r="G6" s="69"/>
      <c r="H6" s="32">
        <f>H5</f>
        <v>280000</v>
      </c>
      <c r="I6" s="2"/>
    </row>
    <row r="7" spans="1:9" ht="19.899999999999999" customHeight="1" x14ac:dyDescent="0.25">
      <c r="A7" s="69" t="s">
        <v>26</v>
      </c>
      <c r="B7" s="69"/>
      <c r="C7" s="69"/>
      <c r="D7" s="69"/>
      <c r="E7" s="69"/>
      <c r="F7" s="69"/>
      <c r="G7" s="69"/>
      <c r="H7" s="32">
        <v>5000</v>
      </c>
      <c r="I7" s="2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21" customHeight="1" x14ac:dyDescent="0.25">
      <c r="A10" s="70" t="s">
        <v>29</v>
      </c>
      <c r="B10" s="71"/>
      <c r="C10" s="71"/>
      <c r="D10" s="71"/>
      <c r="E10" s="71"/>
      <c r="F10" s="71"/>
      <c r="G10" s="71"/>
      <c r="H10" s="72"/>
      <c r="I10" s="6" t="s">
        <v>3</v>
      </c>
    </row>
    <row r="11" spans="1:9" ht="18" customHeight="1" x14ac:dyDescent="0.25">
      <c r="A11" s="52" t="s">
        <v>14</v>
      </c>
      <c r="B11" s="54" t="s">
        <v>12</v>
      </c>
      <c r="C11" s="55"/>
      <c r="D11" s="56" t="s">
        <v>10</v>
      </c>
      <c r="E11" s="54"/>
      <c r="F11" s="55"/>
      <c r="G11" s="57" t="s">
        <v>4</v>
      </c>
      <c r="H11" s="59" t="s">
        <v>6</v>
      </c>
      <c r="I11" s="41" t="s">
        <v>27</v>
      </c>
    </row>
    <row r="12" spans="1:9" ht="33.6" customHeight="1" x14ac:dyDescent="0.25">
      <c r="A12" s="53"/>
      <c r="B12" s="7" t="s">
        <v>13</v>
      </c>
      <c r="C12" s="8" t="s">
        <v>11</v>
      </c>
      <c r="D12" s="9" t="s">
        <v>9</v>
      </c>
      <c r="E12" s="10" t="s">
        <v>7</v>
      </c>
      <c r="F12" s="7" t="s">
        <v>8</v>
      </c>
      <c r="G12" s="58"/>
      <c r="H12" s="60"/>
      <c r="I12" s="42"/>
    </row>
    <row r="13" spans="1:9" ht="40.15" customHeight="1" x14ac:dyDescent="0.25">
      <c r="A13" s="24" t="s">
        <v>3</v>
      </c>
      <c r="B13" s="24" t="s">
        <v>16</v>
      </c>
      <c r="C13" s="28">
        <v>16001</v>
      </c>
      <c r="D13" s="29">
        <f>C13</f>
        <v>16001</v>
      </c>
      <c r="E13" s="28">
        <v>0</v>
      </c>
      <c r="F13" s="25">
        <f>D13+E13</f>
        <v>16001</v>
      </c>
      <c r="G13" s="37">
        <v>15</v>
      </c>
      <c r="H13" s="23">
        <f>F13*G13</f>
        <v>240015</v>
      </c>
      <c r="I13" s="43">
        <f>IF((H13+H14)&gt;H5,"SONO AMMESSE SOLO OFFERTE IN RIBASSO",(H13+H14))</f>
        <v>279999.998808</v>
      </c>
    </row>
    <row r="14" spans="1:9" ht="40.15" customHeight="1" x14ac:dyDescent="0.25">
      <c r="A14" s="24" t="s">
        <v>15</v>
      </c>
      <c r="B14" s="24" t="s">
        <v>17</v>
      </c>
      <c r="C14" s="28">
        <v>2104</v>
      </c>
      <c r="D14" s="29">
        <f>C14</f>
        <v>2104</v>
      </c>
      <c r="E14" s="28">
        <v>0</v>
      </c>
      <c r="F14" s="25">
        <f>D14+E14</f>
        <v>2104</v>
      </c>
      <c r="G14" s="37">
        <v>19.004276999999998</v>
      </c>
      <c r="H14" s="26">
        <f>F14*G14</f>
        <v>39984.998807999997</v>
      </c>
      <c r="I14" s="43"/>
    </row>
    <row r="15" spans="1:9" ht="36" customHeight="1" x14ac:dyDescent="0.25">
      <c r="A15" s="44" t="s">
        <v>36</v>
      </c>
      <c r="B15" s="45"/>
      <c r="C15" s="46"/>
      <c r="D15" s="27">
        <f>D13+D14</f>
        <v>18105</v>
      </c>
      <c r="E15" s="22">
        <f>E13+E14</f>
        <v>0</v>
      </c>
      <c r="F15" s="27">
        <f>F13+F14</f>
        <v>18105</v>
      </c>
      <c r="G15" s="47"/>
      <c r="H15" s="47"/>
      <c r="I15" s="2"/>
    </row>
    <row r="16" spans="1:9" ht="26.45" customHeight="1" x14ac:dyDescent="0.25">
      <c r="A16" s="48"/>
      <c r="B16" s="48"/>
      <c r="C16" s="48"/>
      <c r="D16" s="48"/>
      <c r="E16" s="48"/>
      <c r="F16" s="48"/>
      <c r="G16" s="21"/>
      <c r="H16" s="21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45.6" customHeight="1" x14ac:dyDescent="0.25">
      <c r="A18" s="49" t="s">
        <v>19</v>
      </c>
      <c r="B18" s="50"/>
      <c r="C18" s="50"/>
      <c r="D18" s="50"/>
      <c r="E18" s="50"/>
      <c r="F18" s="51"/>
      <c r="G18" s="30">
        <f>I13/F15</f>
        <v>15.465341000165701</v>
      </c>
      <c r="H18" s="2"/>
      <c r="I18" s="2"/>
    </row>
    <row r="19" spans="1:9" x14ac:dyDescent="0.25">
      <c r="A19" s="19"/>
      <c r="B19" s="19"/>
      <c r="C19" s="19"/>
      <c r="D19" s="19"/>
      <c r="E19" s="19"/>
      <c r="F19" s="19"/>
      <c r="G19" s="19"/>
      <c r="H19" s="19"/>
      <c r="I19" s="19"/>
    </row>
    <row r="20" spans="1:9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25">
      <c r="A21" s="19" t="s">
        <v>34</v>
      </c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19" t="s">
        <v>20</v>
      </c>
      <c r="B22" s="19"/>
      <c r="C22" s="19"/>
      <c r="D22" s="19"/>
      <c r="E22" s="19"/>
      <c r="F22" s="19"/>
      <c r="G22" s="19"/>
      <c r="H22" s="19"/>
      <c r="I22" s="19"/>
    </row>
    <row r="23" spans="1:9" x14ac:dyDescent="0.25">
      <c r="A23" s="31" t="s">
        <v>32</v>
      </c>
      <c r="B23" s="19"/>
      <c r="C23" s="19"/>
      <c r="D23" s="19"/>
      <c r="E23" s="19"/>
      <c r="F23" s="19"/>
      <c r="G23" s="19"/>
      <c r="H23" s="19"/>
      <c r="I23" s="19"/>
    </row>
    <row r="24" spans="1:9" x14ac:dyDescent="0.25">
      <c r="A24" s="19"/>
      <c r="B24" s="19"/>
      <c r="C24" s="19"/>
      <c r="D24" s="19"/>
      <c r="E24" s="19"/>
      <c r="F24" s="19"/>
      <c r="G24" s="19"/>
      <c r="H24" s="19"/>
      <c r="I24" s="19"/>
    </row>
    <row r="25" spans="1:9" x14ac:dyDescent="0.25">
      <c r="A25" s="19"/>
      <c r="B25" s="20" t="s">
        <v>22</v>
      </c>
      <c r="C25" s="19"/>
      <c r="D25" s="19"/>
      <c r="E25" s="19"/>
      <c r="F25" s="39" t="s">
        <v>23</v>
      </c>
      <c r="G25" s="40"/>
      <c r="H25" s="19"/>
      <c r="I25" s="19"/>
    </row>
    <row r="26" spans="1:9" x14ac:dyDescent="0.25">
      <c r="F26" s="38" t="s">
        <v>28</v>
      </c>
      <c r="G26" s="38"/>
      <c r="H26" s="38"/>
    </row>
    <row r="28" spans="1:9" x14ac:dyDescent="0.25">
      <c r="B28" s="20"/>
    </row>
  </sheetData>
  <sheetProtection algorithmName="SHA-512" hashValue="1qNGmiOu3POVCH+Npq9/yw7+9jhnzO7Fod+JoQ0fR0cAJn/kND7agFPV09R6MAdxCu6MY1R66GdU/jonPU5QBg==" saltValue="uY8l/UHU6hPVLS+fZgyQ+g==" spinCount="100000" sheet="1" objects="1" scenarios="1" selectLockedCells="1"/>
  <mergeCells count="20">
    <mergeCell ref="A1:B4"/>
    <mergeCell ref="A5:G5"/>
    <mergeCell ref="A6:G6"/>
    <mergeCell ref="A7:G7"/>
    <mergeCell ref="A10:H10"/>
    <mergeCell ref="C2:C3"/>
    <mergeCell ref="D2:H3"/>
    <mergeCell ref="F26:H26"/>
    <mergeCell ref="F25:G25"/>
    <mergeCell ref="I11:I12"/>
    <mergeCell ref="I13:I14"/>
    <mergeCell ref="A15:C15"/>
    <mergeCell ref="G15:H15"/>
    <mergeCell ref="A16:F16"/>
    <mergeCell ref="A18:F18"/>
    <mergeCell ref="A11:A12"/>
    <mergeCell ref="B11:C11"/>
    <mergeCell ref="D11:F11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"/>
  <sheetViews>
    <sheetView workbookViewId="0">
      <selection activeCell="H18" sqref="H18"/>
    </sheetView>
  </sheetViews>
  <sheetFormatPr defaultRowHeight="15" x14ac:dyDescent="0.25"/>
  <cols>
    <col min="1" max="1" width="27" customWidth="1"/>
    <col min="2" max="2" width="14.5703125" bestFit="1" customWidth="1"/>
    <col min="3" max="3" width="29.7109375" customWidth="1"/>
    <col min="4" max="4" width="9.28515625" customWidth="1"/>
    <col min="7" max="7" width="22" customWidth="1"/>
    <col min="8" max="8" width="24.5703125" customWidth="1"/>
    <col min="9" max="9" width="44.28515625" customWidth="1"/>
  </cols>
  <sheetData>
    <row r="1" spans="1:9" x14ac:dyDescent="0.25">
      <c r="A1" s="68" t="s">
        <v>0</v>
      </c>
      <c r="B1" s="68"/>
      <c r="C1" s="68"/>
      <c r="D1" s="68"/>
      <c r="E1" s="68"/>
      <c r="F1" s="68"/>
      <c r="G1" s="68"/>
      <c r="H1" s="1">
        <v>290000</v>
      </c>
      <c r="I1" s="2"/>
    </row>
    <row r="2" spans="1:9" x14ac:dyDescent="0.25">
      <c r="A2" s="69" t="s">
        <v>1</v>
      </c>
      <c r="B2" s="69"/>
      <c r="C2" s="69"/>
      <c r="D2" s="69"/>
      <c r="E2" s="69"/>
      <c r="F2" s="69"/>
      <c r="G2" s="69"/>
      <c r="H2" s="3">
        <f>H1</f>
        <v>290000</v>
      </c>
      <c r="I2" s="2"/>
    </row>
    <row r="3" spans="1:9" x14ac:dyDescent="0.25">
      <c r="A3" s="81" t="s">
        <v>25</v>
      </c>
      <c r="B3" s="81"/>
      <c r="C3" s="81"/>
      <c r="D3" s="81"/>
      <c r="E3" s="81"/>
      <c r="F3" s="81"/>
      <c r="G3" s="81"/>
      <c r="H3" s="4"/>
      <c r="I3" s="2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86" t="s">
        <v>2</v>
      </c>
      <c r="B6" s="87"/>
      <c r="C6" s="87"/>
      <c r="D6" s="87"/>
      <c r="E6" s="87"/>
      <c r="F6" s="87"/>
      <c r="G6" s="87"/>
      <c r="H6" s="88"/>
      <c r="I6" s="6" t="s">
        <v>3</v>
      </c>
    </row>
    <row r="7" spans="1:9" x14ac:dyDescent="0.25">
      <c r="A7" s="96" t="s">
        <v>14</v>
      </c>
      <c r="B7" s="94" t="s">
        <v>12</v>
      </c>
      <c r="C7" s="95"/>
      <c r="D7" s="93" t="s">
        <v>10</v>
      </c>
      <c r="E7" s="94"/>
      <c r="F7" s="95"/>
      <c r="G7" s="89" t="s">
        <v>4</v>
      </c>
      <c r="H7" s="59" t="s">
        <v>6</v>
      </c>
      <c r="I7" s="91" t="s">
        <v>5</v>
      </c>
    </row>
    <row r="8" spans="1:9" ht="33.6" customHeight="1" x14ac:dyDescent="0.25">
      <c r="A8" s="97"/>
      <c r="B8" s="7" t="s">
        <v>13</v>
      </c>
      <c r="C8" s="8" t="s">
        <v>11</v>
      </c>
      <c r="D8" s="9" t="s">
        <v>9</v>
      </c>
      <c r="E8" s="10" t="s">
        <v>7</v>
      </c>
      <c r="F8" s="7" t="s">
        <v>8</v>
      </c>
      <c r="G8" s="90"/>
      <c r="H8" s="60"/>
      <c r="I8" s="92"/>
    </row>
    <row r="9" spans="1:9" ht="27.6" customHeight="1" x14ac:dyDescent="0.25">
      <c r="A9" s="11" t="s">
        <v>3</v>
      </c>
      <c r="B9" s="11" t="s">
        <v>16</v>
      </c>
      <c r="C9" s="12">
        <v>16000</v>
      </c>
      <c r="D9" s="13">
        <f>C9</f>
        <v>16000</v>
      </c>
      <c r="E9" s="12">
        <v>0</v>
      </c>
      <c r="F9" s="10">
        <f>D9+E9</f>
        <v>16000</v>
      </c>
      <c r="G9" s="12">
        <v>15</v>
      </c>
      <c r="H9" s="14">
        <f>F9*G9</f>
        <v>240000</v>
      </c>
      <c r="I9" s="82">
        <f>IF((H9+H10)&gt;H1,"SONO AMMESSE SOLO OFFERTE IN RIBASSO",(H9+H10))</f>
        <v>280000.00000649999</v>
      </c>
    </row>
    <row r="10" spans="1:9" ht="35.450000000000003" customHeight="1" x14ac:dyDescent="0.25">
      <c r="A10" s="11" t="s">
        <v>15</v>
      </c>
      <c r="B10" s="11" t="s">
        <v>17</v>
      </c>
      <c r="C10" s="12">
        <v>2105</v>
      </c>
      <c r="D10" s="13">
        <f>C10</f>
        <v>2105</v>
      </c>
      <c r="E10" s="12">
        <v>0</v>
      </c>
      <c r="F10" s="10">
        <f>D10+E10</f>
        <v>2105</v>
      </c>
      <c r="G10" s="15">
        <v>19.002375300000001</v>
      </c>
      <c r="H10" s="16">
        <f>F10*G10</f>
        <v>40000.000006499999</v>
      </c>
      <c r="I10" s="82"/>
    </row>
    <row r="11" spans="1:9" ht="26.45" customHeight="1" x14ac:dyDescent="0.25">
      <c r="A11" s="44" t="s">
        <v>18</v>
      </c>
      <c r="B11" s="45"/>
      <c r="C11" s="46"/>
      <c r="D11" s="7">
        <f>D9+D10</f>
        <v>18105</v>
      </c>
      <c r="E11" s="17">
        <f>E9+E10</f>
        <v>0</v>
      </c>
      <c r="F11" s="7">
        <f>F9+F10</f>
        <v>18105</v>
      </c>
      <c r="G11" s="47"/>
      <c r="H11" s="47"/>
      <c r="I11" s="2"/>
    </row>
    <row r="12" spans="1:9" ht="26.45" customHeight="1" x14ac:dyDescent="0.25">
      <c r="A12" s="48"/>
      <c r="B12" s="48"/>
      <c r="C12" s="48"/>
      <c r="D12" s="48"/>
      <c r="E12" s="48"/>
      <c r="F12" s="48"/>
      <c r="G12" s="18"/>
      <c r="H12" s="18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ht="31.15" customHeight="1" x14ac:dyDescent="0.25">
      <c r="A14" s="83" t="s">
        <v>19</v>
      </c>
      <c r="B14" s="84"/>
      <c r="C14" s="84"/>
      <c r="D14" s="84"/>
      <c r="E14" s="84"/>
      <c r="F14" s="85"/>
      <c r="G14" s="7">
        <f>I9/F11</f>
        <v>15.465341066362882</v>
      </c>
      <c r="H14" s="2"/>
      <c r="I14" s="2"/>
    </row>
    <row r="15" spans="1:9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5">
      <c r="A17" s="19" t="s">
        <v>24</v>
      </c>
      <c r="B17" s="19"/>
      <c r="C17" s="19"/>
      <c r="D17" s="19"/>
      <c r="E17" s="19"/>
      <c r="F17" s="19"/>
      <c r="G17" s="19"/>
      <c r="H17" s="19"/>
      <c r="I17" s="19"/>
    </row>
    <row r="18" spans="1:9" x14ac:dyDescent="0.25">
      <c r="A18" s="19" t="s">
        <v>20</v>
      </c>
      <c r="B18" s="19"/>
      <c r="C18" s="19"/>
      <c r="D18" s="19"/>
      <c r="E18" s="19"/>
      <c r="F18" s="19"/>
      <c r="G18" s="19"/>
      <c r="H18" s="19"/>
      <c r="I18" s="19"/>
    </row>
    <row r="19" spans="1:9" x14ac:dyDescent="0.25">
      <c r="A19" s="19" t="s">
        <v>21</v>
      </c>
      <c r="B19" s="19"/>
      <c r="C19" s="19"/>
      <c r="D19" s="19"/>
      <c r="E19" s="19"/>
      <c r="F19" s="19"/>
      <c r="G19" s="19"/>
      <c r="H19" s="19"/>
      <c r="I19" s="19"/>
    </row>
    <row r="20" spans="1:9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25">
      <c r="A21" s="19"/>
      <c r="B21" s="20" t="s">
        <v>22</v>
      </c>
      <c r="C21" s="19"/>
      <c r="D21" s="19"/>
      <c r="E21" s="19"/>
      <c r="F21" s="19"/>
      <c r="G21" s="20" t="s">
        <v>23</v>
      </c>
      <c r="H21" s="19"/>
      <c r="I21" s="19"/>
    </row>
  </sheetData>
  <mergeCells count="15">
    <mergeCell ref="I9:I10"/>
    <mergeCell ref="A14:F14"/>
    <mergeCell ref="A6:H6"/>
    <mergeCell ref="G7:G8"/>
    <mergeCell ref="H7:H8"/>
    <mergeCell ref="I7:I8"/>
    <mergeCell ref="D7:F7"/>
    <mergeCell ref="B7:C7"/>
    <mergeCell ref="A7:A8"/>
    <mergeCell ref="A1:G1"/>
    <mergeCell ref="A2:G2"/>
    <mergeCell ref="A3:G3"/>
    <mergeCell ref="A11:C11"/>
    <mergeCell ref="A12:F12"/>
    <mergeCell ref="G11:H11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 (2)</vt:lpstr>
      <vt:lpstr>Foglio1</vt:lpstr>
      <vt:lpstr>Foglio1!Area_stampa</vt:lpstr>
      <vt:lpstr>'Foglio1 (2)'!Area_stampa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Giannoccari</dc:creator>
  <cp:lastModifiedBy>Stefano Pedrinelli</cp:lastModifiedBy>
  <cp:lastPrinted>2016-08-10T08:28:52Z</cp:lastPrinted>
  <dcterms:created xsi:type="dcterms:W3CDTF">2016-08-04T14:19:46Z</dcterms:created>
  <dcterms:modified xsi:type="dcterms:W3CDTF">2018-10-04T13:27:29Z</dcterms:modified>
</cp:coreProperties>
</file>